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GShare\CySEC Portal Uploads\RTS28 MIFID II Best Execution Annual Publication\2023\"/>
    </mc:Choice>
  </mc:AlternateContent>
  <xr:revisionPtr revIDLastSave="0" documentId="8_{2FF1F6BC-21A2-4BF9-A17E-4ACADED8E1E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inal Table 2023" sheetId="3" r:id="rId1"/>
    <sheet name="Draft Table 2023" sheetId="6" r:id="rId2"/>
    <sheet name="Final Table 2022" sheetId="1" r:id="rId3"/>
    <sheet name="Draft table 2022" sheetId="2" r:id="rId4"/>
  </sheets>
  <definedNames>
    <definedName name="_Toc7777971" localSheetId="2">'Final Table 2022'!$A$1</definedName>
    <definedName name="_Toc7777971" localSheetId="0">'Final Table 2023'!$A$1</definedName>
    <definedName name="OLE_LINK14" localSheetId="2">'Final Table 2022'!$A$3</definedName>
    <definedName name="OLE_LINK14" localSheetId="0">'Final Table 2023'!$A$3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6" l="1"/>
  <c r="C5" i="6"/>
  <c r="C6" i="6"/>
  <c r="C4" i="6"/>
  <c r="E7" i="6"/>
  <c r="E5" i="6"/>
  <c r="E6" i="6"/>
  <c r="E4" i="6"/>
  <c r="C4" i="2" l="1"/>
  <c r="C5" i="2"/>
  <c r="C6" i="2"/>
  <c r="C3" i="2"/>
  <c r="E11" i="2"/>
  <c r="E10" i="2"/>
  <c r="C11" i="2"/>
  <c r="C10" i="2"/>
  <c r="E4" i="2" l="1"/>
  <c r="E5" i="2"/>
  <c r="E6" i="2"/>
  <c r="E3" i="2"/>
</calcChain>
</file>

<file path=xl/sharedStrings.xml><?xml version="1.0" encoding="utf-8"?>
<sst xmlns="http://schemas.openxmlformats.org/spreadsheetml/2006/main" count="153" uniqueCount="44">
  <si>
    <t>Annex I: Classes of financial instruments</t>
  </si>
  <si>
    <t>(j) Contracts for difference</t>
  </si>
  <si>
    <t>Annex II</t>
  </si>
  <si>
    <t>Table 1</t>
  </si>
  <si>
    <t>Retail Clients</t>
  </si>
  <si>
    <t xml:space="preserve"> </t>
  </si>
  <si>
    <t xml:space="preserve">Class of Instrument </t>
  </si>
  <si>
    <t>Contracts for difference</t>
  </si>
  <si>
    <t xml:space="preserve">Notification if &lt; 1 average trade per business day in the previous year </t>
  </si>
  <si>
    <t xml:space="preserve">No </t>
  </si>
  <si>
    <t xml:space="preserve">Top five execution venues ranked in terms of trading volumes (descending order) </t>
  </si>
  <si>
    <t xml:space="preserve">Proportion of volume traded as a percentage of total in that class </t>
  </si>
  <si>
    <t xml:space="preserve">Proportion of orders executed as percentage of total in that class </t>
  </si>
  <si>
    <t xml:space="preserve">Percentage of passive orders </t>
  </si>
  <si>
    <t xml:space="preserve">Percentage of aggressive orders </t>
  </si>
  <si>
    <t xml:space="preserve">Percentage of directed orders </t>
  </si>
  <si>
    <t>N/A</t>
  </si>
  <si>
    <t>Leverate Financial Services Limited, LEI: 549300LIT450323BK688</t>
  </si>
  <si>
    <t>X-TRADE BROKERS DM S.A., LEI: 259400AVUPSABLEXNT19</t>
  </si>
  <si>
    <t>-</t>
  </si>
  <si>
    <t xml:space="preserve">Table 2 </t>
  </si>
  <si>
    <t>Professional Clients</t>
  </si>
  <si>
    <t>LTTrader Limited, LEI: 549300ZZ4FUT7G0KQB91</t>
  </si>
  <si>
    <t>Infinox Capital Ltd, LEI: 21380029BXU3FNU2HL90</t>
  </si>
  <si>
    <t>%</t>
  </si>
  <si>
    <t>Magnasale Trading Ltd, LEI: 549300M2TA4XMO4UUZ22</t>
  </si>
  <si>
    <t>RTS28 YEAR 2022 ANNEX</t>
  </si>
  <si>
    <t>XOPENHUB</t>
  </si>
  <si>
    <t>Infinox</t>
  </si>
  <si>
    <t>Finalto</t>
  </si>
  <si>
    <t>ausprime</t>
  </si>
  <si>
    <t>Number of Trades</t>
  </si>
  <si>
    <t>Number of Trades %</t>
  </si>
  <si>
    <t>Sum in volume EUR</t>
  </si>
  <si>
    <t>Sum of volume EUR %</t>
  </si>
  <si>
    <t>Retail</t>
  </si>
  <si>
    <t>Profesional</t>
  </si>
  <si>
    <t>Magnasale Trading Ltd (up to 24/4/2023), LEI: 549300M2TA4XMO4UUZ22</t>
  </si>
  <si>
    <t>Safecap Investments Ltd ("Finalto Europe") (since 24/2/2023), LEI: 549300IIDRNKSFWCQO54</t>
  </si>
  <si>
    <t>A.N. ALLNEW INVESTMENTS LIMITED, LEI: 213800SL3NLK2GFKUI77</t>
  </si>
  <si>
    <t>IX Prime(Infinox)</t>
  </si>
  <si>
    <t>Professional</t>
  </si>
  <si>
    <t>A.N. ALLNEW INVESTMENTS LIMITED</t>
  </si>
  <si>
    <t>RTS28 YEAR 2023 ANNEX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</si>
</sst>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.00_ ;_ * \-#,##0.00_ ;_ * &quot;-&quot;??_ ;_ @_ "/>
    <numFmt numFmtId="166" formatCode="_ [$€-2]\ * #,##0.00_ ;_ [$€-2]\ * \-#,##0.00_ ;_ [$€-2]\ * &quot;-&quot;??_ ;_ @_ "/>
    <numFmt numFmtId="167" formatCode="_([$€-2]\ * #,##0.00_);_([$€-2]\ * \(#,##0.00\);_([$€-2]\ 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Times New Roman"/>
      <family val="1"/>
    </font>
    <font>
      <b/>
      <sz val="18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3" fillId="0" borderId="13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0" fontId="3" fillId="4" borderId="5" xfId="0" applyNumberFormat="1" applyFont="1" applyFill="1" applyBorder="1" applyAlignment="1">
      <alignment horizontal="center" vertical="center" wrapText="1"/>
    </xf>
    <xf numFmtId="10" fontId="3" fillId="4" borderId="0" xfId="0" applyNumberFormat="1" applyFont="1" applyFill="1" applyAlignment="1">
      <alignment horizontal="center" vertical="center" wrapText="1"/>
    </xf>
    <xf numFmtId="10" fontId="3" fillId="4" borderId="1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66" fontId="0" fillId="0" borderId="0" xfId="0" applyNumberFormat="1"/>
    <xf numFmtId="0" fontId="1" fillId="5" borderId="0" xfId="0" applyFont="1" applyFill="1"/>
    <xf numFmtId="0" fontId="0" fillId="5" borderId="0" xfId="0" applyFill="1"/>
    <xf numFmtId="9" fontId="0" fillId="0" borderId="0" xfId="2" applyFont="1"/>
    <xf numFmtId="167" fontId="0" fillId="0" borderId="0" xfId="0" applyNumberFormat="1"/>
    <xf numFmtId="10" fontId="0" fillId="0" borderId="0" xfId="2" applyNumberFormat="1" applyFont="1"/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5" xfId="0" applyFont="1" applyBorder="1" applyAlignment="1">
      <alignment vertical="center" wrapText="1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0" fontId="3" fillId="4" borderId="19" xfId="0" applyNumberFormat="1" applyFont="1" applyFill="1" applyBorder="1" applyAlignment="1">
      <alignment horizontal="center" vertical="center" wrapText="1"/>
    </xf>
    <xf numFmtId="9" fontId="3" fillId="0" borderId="19" xfId="0" applyNumberFormat="1" applyFont="1" applyBorder="1" applyAlignment="1">
      <alignment horizontal="center" vertical="center" wrapText="1"/>
    </xf>
    <xf numFmtId="10" fontId="3" fillId="4" borderId="17" xfId="2" applyNumberFormat="1" applyFont="1" applyFill="1" applyBorder="1" applyAlignment="1">
      <alignment horizontal="center" vertical="center"/>
    </xf>
  </cellXfs>
  <cellStyles count="5">
    <cellStyle name="Comma 2" xfId="1" xr:uid="{17D6739A-E5A7-46F1-8209-4A3A699B44BA}"/>
    <cellStyle name="Comma 2 2" xfId="4" xr:uid="{D88616F5-B875-4544-8717-B8E7E30BA215}"/>
    <cellStyle name="Normal" xfId="0" builtinId="0"/>
    <cellStyle name="Normal 2" xfId="3" xr:uid="{0A50870F-00FC-46C7-BC0C-87EA3EDF3D0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780D4-1EE2-4EE8-8144-B97A05D97B1A}">
  <dimension ref="A1:G38"/>
  <sheetViews>
    <sheetView tabSelected="1" zoomScale="75" zoomScaleNormal="75" workbookViewId="0">
      <selection activeCell="A9" sqref="A9:F9"/>
    </sheetView>
  </sheetViews>
  <sheetFormatPr defaultRowHeight="14.5" x14ac:dyDescent="0.35"/>
  <cols>
    <col min="1" max="1" width="90.54296875" customWidth="1"/>
    <col min="2" max="2" width="17.81640625" customWidth="1"/>
    <col min="3" max="3" width="17" customWidth="1"/>
    <col min="4" max="4" width="12.453125" customWidth="1"/>
    <col min="5" max="5" width="12.7265625" customWidth="1"/>
    <col min="6" max="6" width="12.26953125" customWidth="1"/>
    <col min="7" max="7" width="11.453125" customWidth="1"/>
    <col min="10" max="11" width="9.1796875" customWidth="1"/>
  </cols>
  <sheetData>
    <row r="1" spans="1:6" ht="23.5" x14ac:dyDescent="0.35">
      <c r="A1" s="38" t="s">
        <v>43</v>
      </c>
      <c r="B1" s="39"/>
      <c r="C1" s="39"/>
      <c r="D1" s="39"/>
      <c r="E1" s="39"/>
      <c r="F1" s="39"/>
    </row>
    <row r="2" spans="1:6" x14ac:dyDescent="0.35">
      <c r="A2" s="40"/>
      <c r="B2" s="40"/>
      <c r="C2" s="40"/>
      <c r="D2" s="40"/>
      <c r="E2" s="40"/>
      <c r="F2" s="40"/>
    </row>
    <row r="3" spans="1:6" ht="23.5" x14ac:dyDescent="0.35">
      <c r="A3" s="39" t="s">
        <v>0</v>
      </c>
      <c r="B3" s="39"/>
      <c r="C3" s="39"/>
      <c r="D3" s="39"/>
      <c r="E3" s="39"/>
      <c r="F3" s="39"/>
    </row>
    <row r="4" spans="1:6" x14ac:dyDescent="0.35">
      <c r="A4" s="40"/>
      <c r="B4" s="40"/>
      <c r="C4" s="40"/>
      <c r="D4" s="40"/>
      <c r="E4" s="40"/>
      <c r="F4" s="40"/>
    </row>
    <row r="5" spans="1:6" x14ac:dyDescent="0.35">
      <c r="A5" s="40" t="s">
        <v>1</v>
      </c>
      <c r="B5" s="40"/>
      <c r="C5" s="40"/>
      <c r="D5" s="40"/>
      <c r="E5" s="40"/>
      <c r="F5" s="40"/>
    </row>
    <row r="6" spans="1:6" x14ac:dyDescent="0.35">
      <c r="A6" s="40"/>
      <c r="B6" s="40"/>
      <c r="C6" s="40"/>
      <c r="D6" s="40"/>
      <c r="E6" s="40"/>
      <c r="F6" s="40"/>
    </row>
    <row r="7" spans="1:6" x14ac:dyDescent="0.35">
      <c r="A7" s="2"/>
      <c r="B7" s="2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23.5" x14ac:dyDescent="0.35">
      <c r="A9" s="39" t="s">
        <v>2</v>
      </c>
      <c r="B9" s="39"/>
      <c r="C9" s="39"/>
      <c r="D9" s="39"/>
      <c r="E9" s="39"/>
      <c r="F9" s="39"/>
    </row>
    <row r="10" spans="1:6" x14ac:dyDescent="0.35">
      <c r="A10" s="1"/>
    </row>
    <row r="11" spans="1:6" x14ac:dyDescent="0.35">
      <c r="A11" s="40" t="s">
        <v>3</v>
      </c>
      <c r="B11" s="40"/>
      <c r="C11" s="40"/>
      <c r="D11" s="40"/>
      <c r="E11" s="40"/>
      <c r="F11" s="40"/>
    </row>
    <row r="12" spans="1:6" x14ac:dyDescent="0.35">
      <c r="A12" s="40"/>
      <c r="B12" s="40"/>
      <c r="C12" s="40"/>
      <c r="D12" s="40"/>
      <c r="E12" s="40"/>
      <c r="F12" s="40"/>
    </row>
    <row r="13" spans="1:6" x14ac:dyDescent="0.35">
      <c r="A13" s="41" t="s">
        <v>4</v>
      </c>
      <c r="B13" s="41"/>
      <c r="C13" s="41"/>
      <c r="D13" s="41"/>
      <c r="E13" s="41"/>
      <c r="F13" s="41"/>
    </row>
    <row r="14" spans="1:6" ht="15" thickBot="1" x14ac:dyDescent="0.4">
      <c r="A14" s="42" t="s">
        <v>5</v>
      </c>
      <c r="B14" s="42"/>
      <c r="C14" s="42"/>
      <c r="D14" s="42"/>
      <c r="E14" s="42"/>
      <c r="F14" s="42"/>
    </row>
    <row r="15" spans="1:6" ht="15.5" thickTop="1" thickBot="1" x14ac:dyDescent="0.4">
      <c r="A15" s="19" t="s">
        <v>6</v>
      </c>
      <c r="B15" s="36" t="s">
        <v>7</v>
      </c>
      <c r="C15" s="36"/>
      <c r="D15" s="36"/>
      <c r="E15" s="36"/>
      <c r="F15" s="37"/>
    </row>
    <row r="16" spans="1:6" ht="15.5" thickTop="1" thickBot="1" x14ac:dyDescent="0.4">
      <c r="A16" s="4" t="s">
        <v>8</v>
      </c>
      <c r="B16" s="43" t="s">
        <v>9</v>
      </c>
      <c r="C16" s="43"/>
      <c r="D16" s="43"/>
      <c r="E16" s="43"/>
      <c r="F16" s="44"/>
    </row>
    <row r="17" spans="1:7" ht="59" thickTop="1" thickBot="1" x14ac:dyDescent="0.4">
      <c r="A17" s="23" t="s">
        <v>10</v>
      </c>
      <c r="B17" s="25" t="s">
        <v>11</v>
      </c>
      <c r="C17" s="25" t="s">
        <v>12</v>
      </c>
      <c r="D17" s="6" t="s">
        <v>13</v>
      </c>
      <c r="E17" s="6" t="s">
        <v>14</v>
      </c>
      <c r="F17" s="7" t="s">
        <v>15</v>
      </c>
    </row>
    <row r="18" spans="1:7" ht="15.5" thickTop="1" thickBot="1" x14ac:dyDescent="0.4">
      <c r="A18" s="8" t="s">
        <v>39</v>
      </c>
      <c r="B18" s="26">
        <v>0.56552371236848542</v>
      </c>
      <c r="C18" s="26">
        <v>0.5170712909441233</v>
      </c>
      <c r="D18" s="9">
        <v>0</v>
      </c>
      <c r="E18" s="9">
        <v>1</v>
      </c>
      <c r="F18" s="10" t="s">
        <v>16</v>
      </c>
    </row>
    <row r="19" spans="1:7" ht="15" thickBot="1" x14ac:dyDescent="0.4">
      <c r="A19" s="8" t="s">
        <v>18</v>
      </c>
      <c r="B19" s="26">
        <v>0.11255472430653142</v>
      </c>
      <c r="C19" s="26">
        <v>0.13911368015414258</v>
      </c>
      <c r="D19" s="9">
        <v>0</v>
      </c>
      <c r="E19" s="9">
        <v>1</v>
      </c>
      <c r="F19" s="10" t="s">
        <v>16</v>
      </c>
    </row>
    <row r="20" spans="1:7" ht="15" thickBot="1" x14ac:dyDescent="0.4">
      <c r="A20" s="21" t="s">
        <v>38</v>
      </c>
      <c r="B20" s="28">
        <v>7.2566041774417538E-3</v>
      </c>
      <c r="C20" s="28">
        <v>5.7032755298651256E-3</v>
      </c>
      <c r="D20" s="9">
        <v>0</v>
      </c>
      <c r="E20" s="9">
        <v>1</v>
      </c>
      <c r="F20" s="22" t="s">
        <v>16</v>
      </c>
    </row>
    <row r="21" spans="1:7" ht="15" thickBot="1" x14ac:dyDescent="0.4">
      <c r="A21" s="46" t="s">
        <v>23</v>
      </c>
      <c r="B21" s="27">
        <v>0.31466495914754627</v>
      </c>
      <c r="C21" s="27">
        <v>0.33811175337186899</v>
      </c>
      <c r="D21" s="47">
        <v>0</v>
      </c>
      <c r="E21" s="47">
        <v>1</v>
      </c>
      <c r="F21" s="12" t="s">
        <v>16</v>
      </c>
    </row>
    <row r="22" spans="1:7" ht="15" thickBot="1" x14ac:dyDescent="0.4">
      <c r="A22" s="48" t="s">
        <v>37</v>
      </c>
      <c r="B22" s="53">
        <v>0</v>
      </c>
      <c r="C22" s="53">
        <v>0</v>
      </c>
      <c r="D22" s="49" t="s">
        <v>16</v>
      </c>
      <c r="E22" s="49" t="s">
        <v>16</v>
      </c>
      <c r="F22" s="50" t="s">
        <v>16</v>
      </c>
    </row>
    <row r="23" spans="1:7" ht="15" thickTop="1" x14ac:dyDescent="0.35">
      <c r="A23" s="17"/>
    </row>
    <row r="24" spans="1:7" x14ac:dyDescent="0.35">
      <c r="A24" s="41"/>
      <c r="B24" s="41"/>
      <c r="C24" s="41"/>
      <c r="D24" s="41"/>
      <c r="E24" s="41"/>
      <c r="F24" s="41"/>
    </row>
    <row r="25" spans="1:7" x14ac:dyDescent="0.35">
      <c r="A25" s="41" t="s">
        <v>20</v>
      </c>
      <c r="B25" s="41"/>
      <c r="C25" s="41"/>
      <c r="D25" s="41"/>
      <c r="E25" s="41"/>
      <c r="F25" s="41"/>
      <c r="G25" s="3"/>
    </row>
    <row r="26" spans="1:7" x14ac:dyDescent="0.35">
      <c r="A26" s="41"/>
      <c r="B26" s="41"/>
      <c r="C26" s="41"/>
      <c r="D26" s="41"/>
      <c r="E26" s="41"/>
      <c r="F26" s="41"/>
      <c r="G26" s="3"/>
    </row>
    <row r="27" spans="1:7" ht="15" thickBot="1" x14ac:dyDescent="0.4">
      <c r="A27" s="41" t="s">
        <v>21</v>
      </c>
      <c r="B27" s="41"/>
      <c r="C27" s="41"/>
      <c r="D27" s="41"/>
      <c r="E27" s="41"/>
      <c r="F27" s="41"/>
      <c r="G27" s="3"/>
    </row>
    <row r="28" spans="1:7" ht="15.5" thickTop="1" thickBot="1" x14ac:dyDescent="0.4">
      <c r="A28" s="19" t="s">
        <v>6</v>
      </c>
      <c r="B28" s="36" t="s">
        <v>7</v>
      </c>
      <c r="C28" s="36"/>
      <c r="D28" s="36"/>
      <c r="E28" s="36"/>
      <c r="F28" s="37"/>
      <c r="G28" s="3"/>
    </row>
    <row r="29" spans="1:7" ht="16.5" customHeight="1" thickTop="1" thickBot="1" x14ac:dyDescent="0.4">
      <c r="A29" s="4" t="s">
        <v>8</v>
      </c>
      <c r="B29" s="43" t="s">
        <v>9</v>
      </c>
      <c r="C29" s="43"/>
      <c r="D29" s="43"/>
      <c r="E29" s="43"/>
      <c r="F29" s="44"/>
    </row>
    <row r="30" spans="1:7" ht="59" thickTop="1" thickBot="1" x14ac:dyDescent="0.4">
      <c r="A30" s="5" t="s">
        <v>10</v>
      </c>
      <c r="B30" s="25" t="s">
        <v>11</v>
      </c>
      <c r="C30" s="25" t="s">
        <v>12</v>
      </c>
      <c r="D30" s="6" t="s">
        <v>13</v>
      </c>
      <c r="E30" s="6" t="s">
        <v>14</v>
      </c>
      <c r="F30" s="7" t="s">
        <v>15</v>
      </c>
    </row>
    <row r="31" spans="1:7" ht="15.5" thickTop="1" thickBot="1" x14ac:dyDescent="0.4">
      <c r="A31" s="8" t="s">
        <v>39</v>
      </c>
      <c r="B31" s="26">
        <v>0.4460631975793295</v>
      </c>
      <c r="C31" s="26">
        <v>0.24546142208774585</v>
      </c>
      <c r="D31" s="9">
        <v>0</v>
      </c>
      <c r="E31" s="9">
        <v>1</v>
      </c>
      <c r="F31" s="10" t="s">
        <v>16</v>
      </c>
    </row>
    <row r="32" spans="1:7" ht="15" thickBot="1" x14ac:dyDescent="0.4">
      <c r="A32" s="8" t="s">
        <v>18</v>
      </c>
      <c r="B32" s="26">
        <v>0.46700846121629347</v>
      </c>
      <c r="C32" s="26">
        <v>0.41944024205748864</v>
      </c>
      <c r="D32" s="9">
        <v>0</v>
      </c>
      <c r="E32" s="9">
        <v>1</v>
      </c>
      <c r="F32" s="10" t="s">
        <v>16</v>
      </c>
    </row>
    <row r="33" spans="1:7" ht="15" thickBot="1" x14ac:dyDescent="0.4">
      <c r="A33" s="21" t="s">
        <v>38</v>
      </c>
      <c r="B33" s="27">
        <v>0</v>
      </c>
      <c r="C33" s="27">
        <v>0</v>
      </c>
      <c r="D33" s="20" t="s">
        <v>16</v>
      </c>
      <c r="E33" s="9" t="s">
        <v>16</v>
      </c>
      <c r="F33" s="22" t="s">
        <v>16</v>
      </c>
    </row>
    <row r="34" spans="1:7" ht="15" thickBot="1" x14ac:dyDescent="0.4">
      <c r="A34" s="46" t="s">
        <v>23</v>
      </c>
      <c r="B34" s="51">
        <v>8.6928341204370971E-2</v>
      </c>
      <c r="C34" s="51">
        <v>0.33509833585476551</v>
      </c>
      <c r="D34" s="52">
        <v>0</v>
      </c>
      <c r="E34" s="47">
        <v>1</v>
      </c>
      <c r="F34" s="12" t="s">
        <v>16</v>
      </c>
    </row>
    <row r="35" spans="1:7" ht="15" thickBot="1" x14ac:dyDescent="0.4">
      <c r="A35" s="48" t="s">
        <v>37</v>
      </c>
      <c r="B35" s="53">
        <v>0</v>
      </c>
      <c r="C35" s="53">
        <v>0</v>
      </c>
      <c r="D35" s="49" t="s">
        <v>16</v>
      </c>
      <c r="E35" s="49" t="s">
        <v>16</v>
      </c>
      <c r="F35" s="50" t="s">
        <v>16</v>
      </c>
    </row>
    <row r="36" spans="1:7" ht="15" thickTop="1" x14ac:dyDescent="0.35"/>
    <row r="37" spans="1:7" x14ac:dyDescent="0.35">
      <c r="A37" s="2"/>
      <c r="B37" s="2"/>
      <c r="C37" s="2"/>
      <c r="D37" s="2"/>
      <c r="E37" s="2"/>
      <c r="F37" s="2"/>
      <c r="G37" s="18"/>
    </row>
    <row r="38" spans="1:7" x14ac:dyDescent="0.35">
      <c r="G38" s="2"/>
    </row>
  </sheetData>
  <mergeCells count="19">
    <mergeCell ref="B29:F29"/>
    <mergeCell ref="B16:F16"/>
    <mergeCell ref="A24:F24"/>
    <mergeCell ref="A25:F25"/>
    <mergeCell ref="A26:F26"/>
    <mergeCell ref="A27:F27"/>
    <mergeCell ref="B28:F28"/>
    <mergeCell ref="B15:F15"/>
    <mergeCell ref="A1:F1"/>
    <mergeCell ref="A2:F2"/>
    <mergeCell ref="A3:F3"/>
    <mergeCell ref="A4:F4"/>
    <mergeCell ref="A5:F5"/>
    <mergeCell ref="A6:F6"/>
    <mergeCell ref="A9:F9"/>
    <mergeCell ref="A11:F11"/>
    <mergeCell ref="A12:F12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FC9E8-5C28-4CE9-97CD-BF1B3DF0E0DA}">
  <dimension ref="A1:E14"/>
  <sheetViews>
    <sheetView workbookViewId="0">
      <selection activeCell="D1" sqref="D1"/>
    </sheetView>
  </sheetViews>
  <sheetFormatPr defaultRowHeight="14.5" x14ac:dyDescent="0.35"/>
  <cols>
    <col min="1" max="1" width="16.26953125" bestFit="1" customWidth="1"/>
    <col min="2" max="2" width="16" bestFit="1" customWidth="1"/>
    <col min="3" max="3" width="18" bestFit="1" customWidth="1"/>
    <col min="4" max="4" width="17.08984375" bestFit="1" customWidth="1"/>
    <col min="5" max="5" width="18" bestFit="1" customWidth="1"/>
  </cols>
  <sheetData>
    <row r="1" spans="1:5" x14ac:dyDescent="0.35">
      <c r="B1" t="s">
        <v>35</v>
      </c>
    </row>
    <row r="3" spans="1:5" x14ac:dyDescent="0.35">
      <c r="B3" s="32" t="s">
        <v>33</v>
      </c>
      <c r="C3" s="32" t="s">
        <v>34</v>
      </c>
      <c r="D3" s="32" t="s">
        <v>31</v>
      </c>
      <c r="E3" s="32" t="s">
        <v>32</v>
      </c>
    </row>
    <row r="4" spans="1:5" x14ac:dyDescent="0.35">
      <c r="A4" t="s">
        <v>42</v>
      </c>
      <c r="B4" s="34">
        <v>126795698.05000222</v>
      </c>
      <c r="C4" s="35">
        <f>B4/SUM($B$4:$B$7)</f>
        <v>0.56552371236848054</v>
      </c>
      <c r="D4">
        <v>6709</v>
      </c>
      <c r="E4" s="35">
        <f>D4/SUM($D$4:$D$7)</f>
        <v>0.5170712909441233</v>
      </c>
    </row>
    <row r="5" spans="1:5" x14ac:dyDescent="0.35">
      <c r="A5" t="s">
        <v>27</v>
      </c>
      <c r="B5" s="34">
        <v>25235820.399999946</v>
      </c>
      <c r="C5" s="35">
        <f>B5/SUM($B$4:$B$7)</f>
        <v>0.11255472430653142</v>
      </c>
      <c r="D5">
        <v>1805</v>
      </c>
      <c r="E5" s="35">
        <f>D5/SUM($D$4:$D$7)</f>
        <v>0.13911368015414258</v>
      </c>
    </row>
    <row r="6" spans="1:5" x14ac:dyDescent="0.35">
      <c r="A6" t="s">
        <v>29</v>
      </c>
      <c r="B6" s="34">
        <v>1626998.43</v>
      </c>
      <c r="C6" s="35">
        <f>B6/SUM($B$4:$B$7)</f>
        <v>7.2566041774417538E-3</v>
      </c>
      <c r="D6">
        <v>74</v>
      </c>
      <c r="E6" s="35">
        <f>D6/SUM($D$4:$D$7)</f>
        <v>5.7032755298651256E-3</v>
      </c>
    </row>
    <row r="7" spans="1:5" x14ac:dyDescent="0.35">
      <c r="A7" t="s">
        <v>40</v>
      </c>
      <c r="B7" s="34">
        <v>70550822.669999659</v>
      </c>
      <c r="C7" s="35">
        <f>B7/SUM($B$4:$B$7)</f>
        <v>0.31466495914754627</v>
      </c>
      <c r="D7">
        <v>4387</v>
      </c>
      <c r="E7" s="35">
        <f>D7/SUM($D$4:$D$7)</f>
        <v>0.33811175337186899</v>
      </c>
    </row>
    <row r="9" spans="1:5" x14ac:dyDescent="0.35">
      <c r="B9" t="s">
        <v>41</v>
      </c>
    </row>
    <row r="11" spans="1:5" x14ac:dyDescent="0.35">
      <c r="B11" s="32" t="s">
        <v>33</v>
      </c>
      <c r="C11" s="32" t="s">
        <v>34</v>
      </c>
      <c r="D11" s="32" t="s">
        <v>31</v>
      </c>
      <c r="E11" s="32" t="s">
        <v>32</v>
      </c>
    </row>
    <row r="12" spans="1:5" x14ac:dyDescent="0.35">
      <c r="A12" t="s">
        <v>42</v>
      </c>
      <c r="B12" s="34">
        <v>254427055.4499985</v>
      </c>
      <c r="C12" s="35">
        <v>0.4460631975793295</v>
      </c>
      <c r="D12">
        <v>649</v>
      </c>
      <c r="E12" s="35">
        <v>0.24546142208774585</v>
      </c>
    </row>
    <row r="13" spans="1:5" x14ac:dyDescent="0.35">
      <c r="A13" t="s">
        <v>27</v>
      </c>
      <c r="B13" s="34">
        <v>266373886.70999935</v>
      </c>
      <c r="C13" s="35">
        <v>0.46700846121629347</v>
      </c>
      <c r="D13">
        <v>1109</v>
      </c>
      <c r="E13" s="35">
        <v>0.41944024205748864</v>
      </c>
    </row>
    <row r="14" spans="1:5" x14ac:dyDescent="0.35">
      <c r="A14" t="s">
        <v>40</v>
      </c>
      <c r="B14" s="34">
        <v>49582485.189999409</v>
      </c>
      <c r="C14" s="35">
        <v>8.6928341204370971E-2</v>
      </c>
      <c r="D14">
        <v>886</v>
      </c>
      <c r="E14" s="35">
        <v>0.33509833585476551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opLeftCell="A16" workbookViewId="0">
      <selection activeCell="F33" sqref="F33"/>
    </sheetView>
  </sheetViews>
  <sheetFormatPr defaultRowHeight="14.5" x14ac:dyDescent="0.35"/>
  <cols>
    <col min="1" max="1" width="56.7265625" customWidth="1"/>
    <col min="2" max="2" width="17.81640625" customWidth="1"/>
    <col min="3" max="3" width="17" customWidth="1"/>
    <col min="4" max="4" width="12.453125" customWidth="1"/>
    <col min="5" max="5" width="12.7265625" customWidth="1"/>
    <col min="6" max="6" width="12.26953125" customWidth="1"/>
    <col min="7" max="7" width="11.453125" customWidth="1"/>
  </cols>
  <sheetData>
    <row r="1" spans="1:6" ht="23.5" x14ac:dyDescent="0.35">
      <c r="A1" s="38" t="s">
        <v>26</v>
      </c>
      <c r="B1" s="39"/>
      <c r="C1" s="39"/>
      <c r="D1" s="39"/>
      <c r="E1" s="39"/>
      <c r="F1" s="39"/>
    </row>
    <row r="2" spans="1:6" x14ac:dyDescent="0.35">
      <c r="A2" s="40"/>
      <c r="B2" s="40"/>
      <c r="C2" s="40"/>
      <c r="D2" s="40"/>
      <c r="E2" s="40"/>
      <c r="F2" s="40"/>
    </row>
    <row r="3" spans="1:6" ht="23.5" x14ac:dyDescent="0.35">
      <c r="A3" s="39" t="s">
        <v>0</v>
      </c>
      <c r="B3" s="39"/>
      <c r="C3" s="39"/>
      <c r="D3" s="39"/>
      <c r="E3" s="39"/>
      <c r="F3" s="39"/>
    </row>
    <row r="4" spans="1:6" x14ac:dyDescent="0.35">
      <c r="A4" s="40"/>
      <c r="B4" s="40"/>
      <c r="C4" s="40"/>
      <c r="D4" s="40"/>
      <c r="E4" s="40"/>
      <c r="F4" s="40"/>
    </row>
    <row r="5" spans="1:6" x14ac:dyDescent="0.35">
      <c r="A5" s="40" t="s">
        <v>1</v>
      </c>
      <c r="B5" s="40"/>
      <c r="C5" s="40"/>
      <c r="D5" s="40"/>
      <c r="E5" s="40"/>
      <c r="F5" s="40"/>
    </row>
    <row r="6" spans="1:6" x14ac:dyDescent="0.35">
      <c r="A6" s="40"/>
      <c r="B6" s="40"/>
      <c r="C6" s="40"/>
      <c r="D6" s="40"/>
      <c r="E6" s="40"/>
      <c r="F6" s="40"/>
    </row>
    <row r="7" spans="1:6" x14ac:dyDescent="0.35">
      <c r="A7" s="2"/>
      <c r="B7" s="2"/>
      <c r="C7" s="2"/>
      <c r="D7" s="2"/>
      <c r="E7" s="2"/>
      <c r="F7" s="2"/>
    </row>
    <row r="8" spans="1:6" x14ac:dyDescent="0.35">
      <c r="A8" s="2"/>
      <c r="B8" s="2"/>
      <c r="C8" s="2"/>
      <c r="D8" s="2"/>
      <c r="E8" s="2"/>
      <c r="F8" s="2"/>
    </row>
    <row r="9" spans="1:6" ht="23.5" x14ac:dyDescent="0.35">
      <c r="A9" s="39" t="s">
        <v>2</v>
      </c>
      <c r="B9" s="39"/>
      <c r="C9" s="39"/>
      <c r="D9" s="39"/>
      <c r="E9" s="39"/>
      <c r="F9" s="39"/>
    </row>
    <row r="10" spans="1:6" x14ac:dyDescent="0.35">
      <c r="A10" s="1"/>
    </row>
    <row r="11" spans="1:6" x14ac:dyDescent="0.35">
      <c r="A11" s="40" t="s">
        <v>3</v>
      </c>
      <c r="B11" s="40"/>
      <c r="C11" s="40"/>
      <c r="D11" s="40"/>
      <c r="E11" s="40"/>
      <c r="F11" s="40"/>
    </row>
    <row r="12" spans="1:6" x14ac:dyDescent="0.35">
      <c r="A12" s="40"/>
      <c r="B12" s="40"/>
      <c r="C12" s="40"/>
      <c r="D12" s="40"/>
      <c r="E12" s="40"/>
      <c r="F12" s="40"/>
    </row>
    <row r="13" spans="1:6" x14ac:dyDescent="0.35">
      <c r="A13" s="41" t="s">
        <v>4</v>
      </c>
      <c r="B13" s="41"/>
      <c r="C13" s="41"/>
      <c r="D13" s="41"/>
      <c r="E13" s="41"/>
      <c r="F13" s="41"/>
    </row>
    <row r="14" spans="1:6" ht="15" thickBot="1" x14ac:dyDescent="0.4">
      <c r="A14" s="42" t="s">
        <v>5</v>
      </c>
      <c r="B14" s="42"/>
      <c r="C14" s="42"/>
      <c r="D14" s="42"/>
      <c r="E14" s="42"/>
      <c r="F14" s="42"/>
    </row>
    <row r="15" spans="1:6" ht="15.5" thickTop="1" thickBot="1" x14ac:dyDescent="0.4">
      <c r="A15" s="19" t="s">
        <v>6</v>
      </c>
      <c r="B15" s="36" t="s">
        <v>7</v>
      </c>
      <c r="C15" s="36"/>
      <c r="D15" s="36"/>
      <c r="E15" s="36"/>
      <c r="F15" s="37"/>
    </row>
    <row r="16" spans="1:6" ht="30" thickTop="1" thickBot="1" x14ac:dyDescent="0.4">
      <c r="A16" s="4" t="s">
        <v>8</v>
      </c>
      <c r="B16" s="43" t="s">
        <v>9</v>
      </c>
      <c r="C16" s="43"/>
      <c r="D16" s="43"/>
      <c r="E16" s="43"/>
      <c r="F16" s="44"/>
    </row>
    <row r="17" spans="1:7" ht="59" thickTop="1" thickBot="1" x14ac:dyDescent="0.4">
      <c r="A17" s="23" t="s">
        <v>10</v>
      </c>
      <c r="B17" s="25" t="s">
        <v>11</v>
      </c>
      <c r="C17" s="25" t="s">
        <v>12</v>
      </c>
      <c r="D17" s="6" t="s">
        <v>13</v>
      </c>
      <c r="E17" s="6" t="s">
        <v>14</v>
      </c>
      <c r="F17" s="7" t="s">
        <v>15</v>
      </c>
    </row>
    <row r="18" spans="1:7" ht="15.5" thickTop="1" thickBot="1" x14ac:dyDescent="0.4">
      <c r="A18" s="8" t="s">
        <v>18</v>
      </c>
      <c r="B18" s="26">
        <v>0.41</v>
      </c>
      <c r="C18" s="26">
        <v>0.43</v>
      </c>
      <c r="D18" s="9">
        <v>0</v>
      </c>
      <c r="E18" s="9">
        <v>1</v>
      </c>
      <c r="F18" s="10" t="s">
        <v>16</v>
      </c>
    </row>
    <row r="19" spans="1:7" ht="15" thickBot="1" x14ac:dyDescent="0.4">
      <c r="A19" s="21" t="s">
        <v>22</v>
      </c>
      <c r="B19" s="28">
        <v>0.01</v>
      </c>
      <c r="C19" s="28">
        <v>0</v>
      </c>
      <c r="D19" s="24">
        <v>0</v>
      </c>
      <c r="E19" s="24">
        <v>1</v>
      </c>
      <c r="F19" s="22" t="s">
        <v>16</v>
      </c>
    </row>
    <row r="20" spans="1:7" ht="15" thickBot="1" x14ac:dyDescent="0.4">
      <c r="A20" s="21" t="s">
        <v>23</v>
      </c>
      <c r="B20" s="27">
        <v>0.57999999999999996</v>
      </c>
      <c r="C20" s="27">
        <v>0.56999999999999995</v>
      </c>
      <c r="D20" s="20">
        <v>0</v>
      </c>
      <c r="E20" s="20">
        <v>1</v>
      </c>
      <c r="F20" s="12" t="s">
        <v>16</v>
      </c>
    </row>
    <row r="21" spans="1:7" ht="15" thickBot="1" x14ac:dyDescent="0.4">
      <c r="A21" s="21" t="s">
        <v>25</v>
      </c>
      <c r="B21" s="28">
        <v>0</v>
      </c>
      <c r="C21" s="28">
        <v>0</v>
      </c>
      <c r="D21" s="24" t="s">
        <v>16</v>
      </c>
      <c r="E21" s="24" t="s">
        <v>16</v>
      </c>
      <c r="F21" s="22" t="s">
        <v>16</v>
      </c>
    </row>
    <row r="22" spans="1:7" ht="15" thickBot="1" x14ac:dyDescent="0.4">
      <c r="A22" s="13" t="s">
        <v>19</v>
      </c>
      <c r="B22" s="29" t="s">
        <v>19</v>
      </c>
      <c r="C22" s="29" t="s">
        <v>19</v>
      </c>
      <c r="D22" s="15" t="s">
        <v>19</v>
      </c>
      <c r="E22" s="15" t="s">
        <v>19</v>
      </c>
      <c r="F22" s="16" t="s">
        <v>19</v>
      </c>
    </row>
    <row r="23" spans="1:7" ht="15" thickTop="1" x14ac:dyDescent="0.35">
      <c r="A23" s="17"/>
    </row>
    <row r="24" spans="1:7" x14ac:dyDescent="0.35">
      <c r="A24" s="41"/>
      <c r="B24" s="41"/>
      <c r="C24" s="41"/>
      <c r="D24" s="41"/>
      <c r="E24" s="41"/>
      <c r="F24" s="41"/>
      <c r="G24" s="3"/>
    </row>
    <row r="25" spans="1:7" x14ac:dyDescent="0.35">
      <c r="A25" s="41" t="s">
        <v>20</v>
      </c>
      <c r="B25" s="41"/>
      <c r="C25" s="41"/>
      <c r="D25" s="41"/>
      <c r="E25" s="41"/>
      <c r="F25" s="41"/>
      <c r="G25" s="3"/>
    </row>
    <row r="26" spans="1:7" x14ac:dyDescent="0.35">
      <c r="A26" s="41"/>
      <c r="B26" s="41"/>
      <c r="C26" s="41"/>
      <c r="D26" s="41"/>
      <c r="E26" s="41"/>
      <c r="F26" s="41"/>
      <c r="G26" s="3"/>
    </row>
    <row r="27" spans="1:7" ht="15" thickBot="1" x14ac:dyDescent="0.4">
      <c r="A27" s="41" t="s">
        <v>21</v>
      </c>
      <c r="B27" s="41"/>
      <c r="C27" s="41"/>
      <c r="D27" s="41"/>
      <c r="E27" s="41"/>
      <c r="F27" s="41"/>
      <c r="G27" s="3"/>
    </row>
    <row r="28" spans="1:7" ht="16.5" customHeight="1" thickTop="1" thickBot="1" x14ac:dyDescent="0.4">
      <c r="A28" s="19" t="s">
        <v>6</v>
      </c>
      <c r="B28" s="36" t="s">
        <v>7</v>
      </c>
      <c r="C28" s="36"/>
      <c r="D28" s="36"/>
      <c r="E28" s="36"/>
      <c r="F28" s="37"/>
    </row>
    <row r="29" spans="1:7" ht="30" thickTop="1" thickBot="1" x14ac:dyDescent="0.4">
      <c r="A29" s="4" t="s">
        <v>8</v>
      </c>
      <c r="B29" s="43" t="s">
        <v>9</v>
      </c>
      <c r="C29" s="43"/>
      <c r="D29" s="43"/>
      <c r="E29" s="43"/>
      <c r="F29" s="44"/>
    </row>
    <row r="30" spans="1:7" ht="59" thickTop="1" thickBot="1" x14ac:dyDescent="0.4">
      <c r="A30" s="5" t="s">
        <v>10</v>
      </c>
      <c r="B30" s="25" t="s">
        <v>11</v>
      </c>
      <c r="C30" s="25" t="s">
        <v>12</v>
      </c>
      <c r="D30" s="6" t="s">
        <v>13</v>
      </c>
      <c r="E30" s="6" t="s">
        <v>14</v>
      </c>
      <c r="F30" s="7" t="s">
        <v>15</v>
      </c>
    </row>
    <row r="31" spans="1:7" ht="15.5" thickTop="1" thickBot="1" x14ac:dyDescent="0.4">
      <c r="A31" s="8" t="s">
        <v>17</v>
      </c>
      <c r="B31" s="26" t="s">
        <v>24</v>
      </c>
      <c r="C31" s="26" t="s">
        <v>24</v>
      </c>
      <c r="D31" s="9" t="s">
        <v>16</v>
      </c>
      <c r="E31" s="9" t="s">
        <v>16</v>
      </c>
      <c r="F31" s="10" t="s">
        <v>16</v>
      </c>
    </row>
    <row r="32" spans="1:7" ht="15" thickBot="1" x14ac:dyDescent="0.4">
      <c r="A32" s="11" t="s">
        <v>18</v>
      </c>
      <c r="B32" s="27">
        <v>0.95</v>
      </c>
      <c r="C32" s="27">
        <v>0.73</v>
      </c>
      <c r="D32" s="20">
        <v>0</v>
      </c>
      <c r="E32" s="20">
        <v>1</v>
      </c>
      <c r="F32" s="22" t="s">
        <v>16</v>
      </c>
    </row>
    <row r="33" spans="1:7" ht="15" thickBot="1" x14ac:dyDescent="0.4">
      <c r="A33" s="21" t="s">
        <v>22</v>
      </c>
      <c r="B33" s="28" t="s">
        <v>24</v>
      </c>
      <c r="C33" s="28" t="s">
        <v>24</v>
      </c>
      <c r="D33" s="24" t="s">
        <v>16</v>
      </c>
      <c r="E33" s="24" t="s">
        <v>16</v>
      </c>
      <c r="F33" s="12" t="s">
        <v>16</v>
      </c>
    </row>
    <row r="34" spans="1:7" ht="15" thickBot="1" x14ac:dyDescent="0.4">
      <c r="A34" s="21" t="s">
        <v>23</v>
      </c>
      <c r="B34" s="26">
        <v>0.05</v>
      </c>
      <c r="C34" s="26">
        <v>0.23</v>
      </c>
      <c r="D34" s="9" t="s">
        <v>16</v>
      </c>
      <c r="E34" s="9" t="s">
        <v>16</v>
      </c>
      <c r="F34" s="22" t="s">
        <v>16</v>
      </c>
    </row>
    <row r="35" spans="1:7" ht="15" thickBot="1" x14ac:dyDescent="0.4">
      <c r="A35" s="13" t="s">
        <v>19</v>
      </c>
      <c r="B35" s="14" t="s">
        <v>19</v>
      </c>
      <c r="C35" s="14" t="s">
        <v>19</v>
      </c>
      <c r="D35" s="15" t="s">
        <v>19</v>
      </c>
      <c r="E35" s="15" t="s">
        <v>19</v>
      </c>
      <c r="F35" s="16" t="s">
        <v>19</v>
      </c>
      <c r="G35" s="18"/>
    </row>
    <row r="36" spans="1:7" ht="15" thickTop="1" x14ac:dyDescent="0.35">
      <c r="A36" s="40"/>
      <c r="B36" s="40"/>
      <c r="C36" s="40"/>
      <c r="D36" s="40"/>
      <c r="E36" s="40"/>
      <c r="F36" s="40"/>
      <c r="G36" s="40"/>
    </row>
  </sheetData>
  <mergeCells count="20">
    <mergeCell ref="B16:F16"/>
    <mergeCell ref="A11:F11"/>
    <mergeCell ref="A12:F12"/>
    <mergeCell ref="A13:F13"/>
    <mergeCell ref="A14:F14"/>
    <mergeCell ref="B15:F15"/>
    <mergeCell ref="A36:G36"/>
    <mergeCell ref="B28:F28"/>
    <mergeCell ref="B29:F29"/>
    <mergeCell ref="A24:F24"/>
    <mergeCell ref="A25:F25"/>
    <mergeCell ref="A26:F26"/>
    <mergeCell ref="A27:F27"/>
    <mergeCell ref="A9:F9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D8787-8EEE-4EEC-934C-C4EE7EB9DACC}">
  <dimension ref="A1:J11"/>
  <sheetViews>
    <sheetView workbookViewId="0">
      <selection activeCell="D10" activeCellId="1" sqref="D3:D6 D10:D11"/>
    </sheetView>
  </sheetViews>
  <sheetFormatPr defaultRowHeight="14.5" x14ac:dyDescent="0.35"/>
  <cols>
    <col min="2" max="2" width="17" bestFit="1" customWidth="1"/>
    <col min="3" max="3" width="19.1796875" bestFit="1" customWidth="1"/>
    <col min="4" max="4" width="18.26953125" bestFit="1" customWidth="1"/>
    <col min="5" max="5" width="20.453125" bestFit="1" customWidth="1"/>
    <col min="9" max="9" width="16.54296875" bestFit="1" customWidth="1"/>
    <col min="10" max="10" width="15.81640625" bestFit="1" customWidth="1"/>
    <col min="13" max="13" width="11.453125" bestFit="1" customWidth="1"/>
  </cols>
  <sheetData>
    <row r="1" spans="1:10" x14ac:dyDescent="0.35">
      <c r="B1" s="45" t="s">
        <v>35</v>
      </c>
      <c r="C1" s="45"/>
      <c r="D1" s="45"/>
      <c r="E1" s="45"/>
    </row>
    <row r="2" spans="1:10" x14ac:dyDescent="0.35">
      <c r="B2" s="32" t="s">
        <v>31</v>
      </c>
      <c r="C2" s="32" t="s">
        <v>32</v>
      </c>
      <c r="D2" s="32" t="s">
        <v>33</v>
      </c>
      <c r="E2" s="32" t="s">
        <v>34</v>
      </c>
    </row>
    <row r="3" spans="1:10" x14ac:dyDescent="0.35">
      <c r="A3" s="31" t="s">
        <v>27</v>
      </c>
      <c r="B3">
        <v>13736</v>
      </c>
      <c r="C3" s="33">
        <f>B3/(SUM($B$3:$B$6))</f>
        <v>0.43239840085623443</v>
      </c>
      <c r="D3" s="30">
        <v>82669062.900000274</v>
      </c>
      <c r="E3" s="33">
        <f>D3/SUM($D$3:$D$6)</f>
        <v>0.40697446261720283</v>
      </c>
    </row>
    <row r="4" spans="1:10" x14ac:dyDescent="0.35">
      <c r="A4" s="31" t="s">
        <v>28</v>
      </c>
      <c r="B4">
        <v>17967</v>
      </c>
      <c r="C4" s="33">
        <f t="shared" ref="C4:C6" si="0">B4/(SUM($B$3:$B$6))</f>
        <v>0.56558692983284542</v>
      </c>
      <c r="D4" s="30">
        <v>117759806.34545429</v>
      </c>
      <c r="E4" s="33">
        <f t="shared" ref="E4:E6" si="1">D4/SUM($D$3:$D$6)</f>
        <v>0.57972392844611487</v>
      </c>
    </row>
    <row r="5" spans="1:10" x14ac:dyDescent="0.35">
      <c r="A5" s="31" t="s">
        <v>29</v>
      </c>
      <c r="B5">
        <v>40</v>
      </c>
      <c r="C5" s="33">
        <f t="shared" si="0"/>
        <v>1.2591683193250859E-3</v>
      </c>
      <c r="D5" s="30">
        <v>2476195.5460000001</v>
      </c>
      <c r="E5" s="33">
        <f t="shared" si="1"/>
        <v>1.2190150901885424E-2</v>
      </c>
    </row>
    <row r="6" spans="1:10" x14ac:dyDescent="0.35">
      <c r="A6" s="31" t="s">
        <v>30</v>
      </c>
      <c r="B6">
        <v>24</v>
      </c>
      <c r="C6" s="33">
        <f t="shared" si="0"/>
        <v>7.555009915950515E-4</v>
      </c>
      <c r="D6" s="30">
        <v>225771.4</v>
      </c>
      <c r="E6" s="33">
        <f t="shared" si="1"/>
        <v>1.1114580347968749E-3</v>
      </c>
    </row>
    <row r="9" spans="1:10" x14ac:dyDescent="0.35">
      <c r="A9" s="45" t="s">
        <v>36</v>
      </c>
      <c r="B9" s="45"/>
      <c r="C9" s="45"/>
      <c r="D9" s="45"/>
      <c r="E9" s="45"/>
      <c r="I9" s="30"/>
      <c r="J9" s="30"/>
    </row>
    <row r="10" spans="1:10" x14ac:dyDescent="0.35">
      <c r="A10" s="31" t="s">
        <v>27</v>
      </c>
      <c r="B10">
        <v>528</v>
      </c>
      <c r="C10" s="33">
        <f>B10/($B$10+$B$11)</f>
        <v>0.73231622746185854</v>
      </c>
      <c r="D10" s="30">
        <v>311805325.31818199</v>
      </c>
      <c r="E10" s="33">
        <f>D10/($D$10+$D$11)</f>
        <v>0.95019447198628737</v>
      </c>
    </row>
    <row r="11" spans="1:10" x14ac:dyDescent="0.35">
      <c r="A11" s="31" t="s">
        <v>28</v>
      </c>
      <c r="B11">
        <v>193</v>
      </c>
      <c r="C11" s="33">
        <f>B11/($B$10+$B$11)</f>
        <v>0.26768377253814146</v>
      </c>
      <c r="D11" s="30">
        <v>16343632.090909086</v>
      </c>
      <c r="E11" s="33">
        <f>D11/($D$10+$D$11)</f>
        <v>4.9805528013712658E-2</v>
      </c>
    </row>
  </sheetData>
  <mergeCells count="2">
    <mergeCell ref="B1:E1"/>
    <mergeCell ref="A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Table 2023</vt:lpstr>
      <vt:lpstr>Draft Table 2023</vt:lpstr>
      <vt:lpstr>Final Table 2022</vt:lpstr>
      <vt:lpstr>Draft table 2022</vt:lpstr>
      <vt:lpstr>'Final Table 2022'!_Toc7777971</vt:lpstr>
      <vt:lpstr>'Final Table 2023'!_Toc7777971</vt:lpstr>
      <vt:lpstr>'Final Table 2022'!OLE_LINK14</vt:lpstr>
      <vt:lpstr>'Final Table 2023'!OLE_LINK14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Floros</dc:creator>
  <cp:lastModifiedBy>Compliance Department</cp:lastModifiedBy>
  <dcterms:created xsi:type="dcterms:W3CDTF">2020-06-30T12:47:21Z</dcterms:created>
  <dcterms:modified xsi:type="dcterms:W3CDTF">2024-04-25T10:55:36Z</dcterms:modified>
</cp:coreProperties>
</file>